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<sst xmlns="http://schemas.openxmlformats.org/spreadsheetml/2006/main" uniqueCount="21">
  <si>
    <t>Electric vs. Gasoline Cost Comparison - Mowing</t>
  </si>
  <si>
    <t>Years of mowing</t>
  </si>
  <si>
    <t>Months per year of mowing</t>
  </si>
  <si>
    <t>Total weeks of mowing</t>
  </si>
  <si>
    <t>Size of lawn (in acres)</t>
  </si>
  <si>
    <t>Gasoline gallons per mow</t>
  </si>
  <si>
    <t>Total gasoline gallons used for entire term</t>
  </si>
  <si>
    <t>Gas price per gallon</t>
  </si>
  <si>
    <t>Total gasoline cost for entire term</t>
  </si>
  <si>
    <t>Battery cost</t>
  </si>
  <si>
    <t>Cost difference (battery only) (positive # = battery more expensive)</t>
  </si>
  <si>
    <t>Cost difference (per year)</t>
  </si>
  <si>
    <t>Cost difference (per week)</t>
  </si>
  <si>
    <t>Amp hour rating of battery</t>
  </si>
  <si>
    <t>Voltage of mower</t>
  </si>
  <si>
    <t>kWh per charge</t>
  </si>
  <si>
    <t>kWh cost</t>
  </si>
  <si>
    <t>Number of charge cycles to mow entire yard</t>
  </si>
  <si>
    <t>Electricity cost for entire term</t>
  </si>
  <si>
    <t>Total cost difference for entire term (positive # = battery + electricity more expensive)</t>
  </si>
  <si>
    <t>Total cost difference per mow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</si>
</sst>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0.0"/>
    <numFmt numFmtId="60" formatCode="&quot;$&quot;0.00"/>
    <numFmt numFmtId="61" formatCode="&quot;$&quot;0.000"/>
  </numFmts>
  <fonts count="4">
    <font>
      <sz val="10"/>
      <color indexed="8"/>
      <name val="Helvetica Neue"/>
    </font>
    <font>
      <sz val="12"/>
      <color indexed="8"/>
      <name val="Helvetica Neue"/>
    </font>
    <font>
      <sz val="17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vertical="top" wrapText="1"/>
    </xf>
    <xf numFmtId="0" fontId="0" fillId="3" borderId="2" applyNumberFormat="1" applyFont="1" applyFill="1" applyBorder="1" applyAlignment="1" applyProtection="0">
      <alignment vertical="center" wrapText="1"/>
    </xf>
    <xf numFmtId="0" fontId="0" borderId="2" applyNumberFormat="1" applyFont="1" applyFill="0" applyBorder="1" applyAlignment="1" applyProtection="0">
      <alignment vertical="center" wrapText="1"/>
    </xf>
    <xf numFmtId="2" fontId="0" borderId="2" applyNumberFormat="1" applyFont="1" applyFill="0" applyBorder="1" applyAlignment="1" applyProtection="0">
      <alignment vertical="center" wrapText="1"/>
    </xf>
    <xf numFmtId="59" fontId="0" borderId="2" applyNumberFormat="1" applyFont="1" applyFill="0" applyBorder="1" applyAlignment="1" applyProtection="0">
      <alignment vertical="center" wrapText="1"/>
    </xf>
    <xf numFmtId="60" fontId="0" fillId="3" borderId="2" applyNumberFormat="1" applyFont="1" applyFill="1" applyBorder="1" applyAlignment="1" applyProtection="0">
      <alignment vertical="center" wrapText="1"/>
    </xf>
    <xf numFmtId="60" fontId="0" borderId="2" applyNumberFormat="1" applyFont="1" applyFill="0" applyBorder="1" applyAlignment="1" applyProtection="0">
      <alignment vertical="center" wrapText="1"/>
    </xf>
    <xf numFmtId="61" fontId="0" fillId="3" borderId="2" applyNumberFormat="1" applyFont="1" applyFill="1" applyBorder="1" applyAlignment="1" applyProtection="0">
      <alignment vertical="center" wrapText="1"/>
    </xf>
    <xf numFmtId="2" fontId="0" fillId="3" borderId="2" applyNumberFormat="1" applyFont="1" applyFill="1" applyBorder="1" applyAlignment="1" applyProtection="0">
      <alignment vertical="center" wrapText="1"/>
    </xf>
  </cellXfs>
  <cellStyles count="1">
    <cellStyle name="Normal" xfId="0" builtinId="0"/>
  </cellStyles>
  <dxfs count="2">
    <dxf>
      <font>
        <color rgb="ff000000"/>
      </font>
      <fill>
        <patternFill patternType="solid">
          <fgColor indexed="13"/>
          <bgColor indexed="14"/>
        </patternFill>
      </fill>
    </dxf>
    <dxf>
      <font>
        <color rgb="ff000000"/>
      </font>
      <fill>
        <patternFill patternType="solid">
          <fgColor indexed="13"/>
          <bgColor indexed="15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3f3f3f"/>
      <rgbColor rgb="fffefb66"/>
      <rgbColor rgb="00000000"/>
      <rgbColor rgb="e5afe489"/>
      <rgbColor rgb="e5ff978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B21"/>
  <sheetViews>
    <sheetView workbookViewId="0" showGridLines="0" defaultGridColor="1">
      <pane topLeftCell="B1" xSplit="1" ySplit="0" activePane="topRight" state="frozen"/>
    </sheetView>
  </sheetViews>
  <sheetFormatPr defaultColWidth="16.3333" defaultRowHeight="19.9" customHeight="1" outlineLevelRow="0" outlineLevelCol="0"/>
  <cols>
    <col min="1" max="1" width="55.8516" style="1" customWidth="1"/>
    <col min="2" max="2" width="9.64062" style="1" customWidth="1"/>
    <col min="3" max="256" width="16.3516" style="1" customWidth="1"/>
  </cols>
  <sheetData>
    <row r="1" ht="33.5" customHeight="1">
      <c r="A1" t="s" s="2">
        <v>0</v>
      </c>
      <c r="B1" s="2"/>
    </row>
    <row r="2" ht="20.05" customHeight="1">
      <c r="A2" t="s" s="3">
        <v>1</v>
      </c>
      <c r="B2" s="4">
        <v>6</v>
      </c>
    </row>
    <row r="3" ht="20.05" customHeight="1">
      <c r="A3" t="s" s="3">
        <v>2</v>
      </c>
      <c r="B3" s="4">
        <v>7</v>
      </c>
    </row>
    <row r="4" ht="20.05" customHeight="1">
      <c r="A4" t="s" s="3">
        <v>3</v>
      </c>
      <c r="B4" s="5">
        <f>B3/12*52*B2</f>
        <v>182</v>
      </c>
    </row>
    <row r="5" ht="20.05" customHeight="1">
      <c r="A5" t="s" s="3">
        <v>4</v>
      </c>
      <c r="B5" s="4">
        <v>0.25</v>
      </c>
    </row>
    <row r="6" ht="20.05" customHeight="1">
      <c r="A6" t="s" s="3">
        <v>5</v>
      </c>
      <c r="B6" s="6">
        <f>4/3*B5</f>
        <v>0.333333333333333</v>
      </c>
    </row>
    <row r="7" ht="20.05" customHeight="1">
      <c r="A7" t="s" s="3">
        <v>6</v>
      </c>
      <c r="B7" s="7">
        <f>B4*B6</f>
        <v>60.6666666666666</v>
      </c>
    </row>
    <row r="8" ht="20.05" customHeight="1">
      <c r="A8" t="s" s="3">
        <v>7</v>
      </c>
      <c r="B8" s="8">
        <v>2.55</v>
      </c>
    </row>
    <row r="9" ht="20.05" customHeight="1">
      <c r="A9" t="s" s="3">
        <v>8</v>
      </c>
      <c r="B9" s="9">
        <f>B7*B8</f>
        <v>154.7</v>
      </c>
    </row>
    <row r="10" ht="20.05" customHeight="1">
      <c r="A10" t="s" s="3">
        <v>9</v>
      </c>
      <c r="B10" s="8">
        <v>249</v>
      </c>
    </row>
    <row r="11" ht="20.05" customHeight="1">
      <c r="A11" t="s" s="3">
        <v>10</v>
      </c>
      <c r="B11" s="9">
        <f>B10-B9</f>
        <v>94.3</v>
      </c>
    </row>
    <row r="12" ht="20.05" customHeight="1">
      <c r="A12" t="s" s="3">
        <v>11</v>
      </c>
      <c r="B12" s="9">
        <f>B11/B2</f>
        <v>15.7166666666667</v>
      </c>
    </row>
    <row r="13" ht="20.05" customHeight="1">
      <c r="A13" t="s" s="3">
        <v>12</v>
      </c>
      <c r="B13" s="9">
        <f>B11/B4</f>
        <v>0.518131868131868</v>
      </c>
    </row>
    <row r="14" ht="20.05" customHeight="1">
      <c r="A14" t="s" s="3">
        <v>13</v>
      </c>
      <c r="B14" s="4">
        <v>4</v>
      </c>
    </row>
    <row r="15" ht="20.05" customHeight="1">
      <c r="A15" t="s" s="3">
        <v>14</v>
      </c>
      <c r="B15" s="4">
        <v>56</v>
      </c>
    </row>
    <row r="16" ht="20.05" customHeight="1">
      <c r="A16" t="s" s="3">
        <v>15</v>
      </c>
      <c r="B16" s="5">
        <f>B14*B15/1000</f>
        <v>0.224</v>
      </c>
    </row>
    <row r="17" ht="20.05" customHeight="1">
      <c r="A17" t="s" s="3">
        <v>16</v>
      </c>
      <c r="B17" s="10">
        <v>0.135</v>
      </c>
    </row>
    <row r="18" ht="20.05" customHeight="1">
      <c r="A18" t="s" s="3">
        <v>17</v>
      </c>
      <c r="B18" s="11">
        <f>B5/0.25</f>
        <v>1</v>
      </c>
    </row>
    <row r="19" ht="20.05" customHeight="1">
      <c r="A19" t="s" s="3">
        <v>18</v>
      </c>
      <c r="B19" s="9">
        <f>B16*B17*B4*B18</f>
        <v>5.50368</v>
      </c>
    </row>
    <row r="20" ht="32.05" customHeight="1">
      <c r="A20" t="s" s="3">
        <v>19</v>
      </c>
      <c r="B20" s="9">
        <f>B19+B11</f>
        <v>99.80368</v>
      </c>
    </row>
    <row r="21" ht="20.05" customHeight="1">
      <c r="A21" t="s" s="3">
        <v>20</v>
      </c>
      <c r="B21" s="9">
        <f>B20/B4</f>
        <v>0.548371868131868</v>
      </c>
    </row>
  </sheetData>
  <mergeCells count="1">
    <mergeCell ref="A1:B1"/>
  </mergeCells>
  <conditionalFormatting sqref="B11:B13 B20:B21">
    <cfRule type="cellIs" dxfId="0" priority="1" operator="lessThanOrEqual" stopIfTrue="1">
      <formula>0</formula>
    </cfRule>
    <cfRule type="cellIs" dxfId="1" priority="2" operator="greaterThan" stopIfTrue="1">
      <formula>0</formula>
    </cfRule>
  </conditionalFormatting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